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Jurídico 1 - SP\dados servidor antigo\dados servidor antigo\CONSULTORIA\PREVINOVARTIS\Relatório Processual\2024\"/>
    </mc:Choice>
  </mc:AlternateContent>
  <bookViews>
    <workbookView xWindow="-120" yWindow="-120" windowWidth="20736" windowHeight="11160" firstSheet="1" activeTab="1"/>
  </bookViews>
  <sheets>
    <sheet name="Original (2)" sheetId="3" state="hidden" r:id="rId1"/>
    <sheet name="Original" sheetId="1" r:id="rId2"/>
    <sheet name="Arquivado" sheetId="4" r:id="rId3"/>
  </sheets>
  <definedNames>
    <definedName name="_xlnm._FilterDatabase" localSheetId="1" hidden="1">Original!$A$2:$K$4</definedName>
    <definedName name="_xlnm._FilterDatabase" localSheetId="0" hidden="1">'Original (2)'!$A$2:$K$9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J14" i="3"/>
  <c r="J15" i="3"/>
  <c r="J16" i="3"/>
  <c r="J17" i="3"/>
  <c r="J18" i="3"/>
  <c r="J13" i="3"/>
  <c r="I23" i="3"/>
  <c r="I20" i="3"/>
</calcChain>
</file>

<file path=xl/sharedStrings.xml><?xml version="1.0" encoding="utf-8"?>
<sst xmlns="http://schemas.openxmlformats.org/spreadsheetml/2006/main" count="117" uniqueCount="63">
  <si>
    <t>DATA DISTRIBUIÇÃO PROCESSO</t>
  </si>
  <si>
    <t>NUMERO PROCESSO</t>
  </si>
  <si>
    <t>AUTOR</t>
  </si>
  <si>
    <t>COMARCA/VARA</t>
  </si>
  <si>
    <t>STATUS PROCESSO</t>
  </si>
  <si>
    <t>OBJETO AÇÃO</t>
  </si>
  <si>
    <t>ASSUNTO PROCESSO</t>
  </si>
  <si>
    <t>PROBABILIDADE PERDA</t>
  </si>
  <si>
    <t>VALOR ATUALIZADO CAUSA</t>
  </si>
  <si>
    <t xml:space="preserve">ÚLTIMOS ANDAMENTOS </t>
  </si>
  <si>
    <t>1015895-48.2018.8.11.0041</t>
  </si>
  <si>
    <t>SERGIO SANTOS FERNANDEZ</t>
  </si>
  <si>
    <t>6ª Vara Cível de Cuiabá - MT</t>
  </si>
  <si>
    <t xml:space="preserve">Aguardando Sentença </t>
  </si>
  <si>
    <t>Requer que a requerida apresente contrato do plano de previdencia privada do autor, bem como a apolice do seguro por incapacide e morte; requer pagamento de danos morais; e complementação do beneficio de aposentadoria  por  incapacidade; repetição de indebito dos valores descontados da data do desligamento do plano de previdencia privada.</t>
  </si>
  <si>
    <t>Resgate de Contribuição</t>
  </si>
  <si>
    <t>POSSIVEL</t>
  </si>
  <si>
    <t xml:space="preserve">R$ 303.416,36
</t>
  </si>
  <si>
    <r>
      <t xml:space="preserve">Concluso para despacho. </t>
    </r>
    <r>
      <rPr>
        <b/>
        <sz val="12"/>
        <color theme="1"/>
        <rFont val="Calibri"/>
        <family val="2"/>
        <scheme val="minor"/>
      </rPr>
      <t xml:space="preserve">Aguardando sentença. </t>
    </r>
  </si>
  <si>
    <t>2ª Vara do Trabalho de Taboão da Serra - SP</t>
  </si>
  <si>
    <t xml:space="preserve">Arquivado </t>
  </si>
  <si>
    <t xml:space="preserve">Pagamento da cota parte das patrocinadoras desde a data da chamada “transferência” até a data da efetiva rescisão contratual do reclamante. Pagamento de danos morais. </t>
  </si>
  <si>
    <t>Complementação de aposentadoria em razão de sucessão societária</t>
  </si>
  <si>
    <t>Fase Recursal</t>
  </si>
  <si>
    <t>REMOTA</t>
  </si>
  <si>
    <t xml:space="preserve">
1056743-51.2016.8.26.0002
</t>
  </si>
  <si>
    <t xml:space="preserve">AILTON PEREIRA NUNES E OUTROS; DIANE HELEONORA MENDONÇA; MARIA DELANIA RIBEIRO DE FREITAS; VALDEMIR RODRIGUES DE OLIVEIRA </t>
  </si>
  <si>
    <t>5ª Vara Cível do Foro Regional de Santo Amaro da Comarca de São Paulo</t>
  </si>
  <si>
    <t>Os autores requerem a nulidade da suspensão das contribuições da Patrocinadora aos participantes. Requerem o pagamento do valor das contribuições normais da Patrocinadora devidas ao Plano de Benefícios e que seja retomado o pagamento das contribuições normais a partir da data em que cessou a suspensão do contrato de trabalho dos autores, bem como na obrigação de pagar as parcelas atrasadas que não foram adimplidas desde o retorno ao trabalho. Requerem o pagamento do valor a ser apurado atuarialmente pela perda observada na constituição da reserva da conta de poupança e consequente prejuízo na reserva matemática dos demandantes em razão da ausência das contribuições  que não foram vertidas pela Empresa Patrocinadora.</t>
  </si>
  <si>
    <t xml:space="preserve">Restituição de Contribuição do Plano de Benefícios </t>
  </si>
  <si>
    <t>1001266-79.2017.5.02.0502</t>
  </si>
  <si>
    <t>CLEUSA APARECIDA RAINHA DA SILVA</t>
  </si>
  <si>
    <t>1001175-86.2017.5.02.0502</t>
  </si>
  <si>
    <t>ALENITA COELHO GONZAGA</t>
  </si>
  <si>
    <t xml:space="preserve">1001547-38.2017.5.02.0501 </t>
  </si>
  <si>
    <t>JOAO ROBERTO MOREIRA</t>
  </si>
  <si>
    <t>1001518-82.2017.5.02.0502</t>
  </si>
  <si>
    <t>GIUMA GOLVEIA DA SILVA</t>
  </si>
  <si>
    <t>1ª Vara do Trabalho de Taboão da Serra-SP</t>
  </si>
  <si>
    <t xml:space="preserve">2ª Vara do Trabalho de Taboão da Serra - SP </t>
  </si>
  <si>
    <t xml:space="preserve">1001262-42.2017.5.02.0502 </t>
  </si>
  <si>
    <t>AMARILDO FIGUEIREDO CIMAS</t>
  </si>
  <si>
    <t xml:space="preserve">RELATORIO PROCESSUAL PREVINOVARTIS </t>
  </si>
  <si>
    <t xml:space="preserve">Sentença -  julgado improcedente o pedido do autor. Recurso de apelação interposto pelos autores. Processo concluso para julgamento em 05/12/2018.                                                                                                          </t>
  </si>
  <si>
    <t>Sentença - extinto o processo por incompetencia da JT. Interposto recurso ordinário pela Reclamante. Acórdão nega provimento ao recurso. Oposto embargos de declaração pela reclamante. Acórdão nega provimento aos Embargos (publicado em 17/12/19)</t>
  </si>
  <si>
    <t xml:space="preserve">Sentença - extinto o processo por incompetência da JT. Acórdão RO (do reclamante) - afasta incompetência da JT. Sentença - extingue o feito, sem resolução do mérito, por ausência dos pressupostos de constituição e de desenvolvimento válido e regular do processo. Acórdão RO (do reclamante) - recurso provido para determinar o retorno dos autos à origem para que prossiga o julgamento. Sentença - rejeita os pedidos formulados pela autora. RO (do reclamante). Crro  (de Previnovartis) . Processo concluso para julgamento do recurso rdinário da reclamante. </t>
  </si>
  <si>
    <r>
      <t xml:space="preserve">Sentença - extinto o processo por incompetencia da JT. Acórdão RO (do reclamante) - afasta incompetenica JT. Sentença - julga extintos os pedidos do reclamante. Acórdão novo RO (do reclamante)  - recurso provido para afastar a extinção do feito, determinando o retorno dos autos à origem para que prossiga no julgamento.  Sentença - REJEITA os pedidos formulados na reclamação trabalhista ajuizada por JOÃO ROBERTO MOREIRA. RO (do reclamante) -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negado provimento.  Interposto recurso de revista pelo reclamante - Não admitido o Recurso de Revista (publicado em 18/12/19)</t>
    </r>
  </si>
  <si>
    <t xml:space="preserve"> </t>
  </si>
  <si>
    <r>
      <t>Sentença - extinto o processo por incompetência da JT. Acórdão RO (do reclamante) - afasta incompetencia da JT. Trânsito em julgado do Acórdão em 04/07/2019.</t>
    </r>
    <r>
      <rPr>
        <b/>
        <sz val="12"/>
        <color theme="1"/>
        <rFont val="Calibri"/>
        <family val="2"/>
        <scheme val="minor"/>
      </rPr>
      <t xml:space="preserve"> Conclusos os autos para julgamento da nova sentença.  </t>
    </r>
  </si>
  <si>
    <r>
      <t>Sentença - extinto o processo por incompetência da JT. Acórdão RO (do reclamante) - afasta a incompetência da JT.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Sentença - extingue o feito sem resolução do mérito. Recurso Ordinário (do reclamante). Crro (de Previnovartis e Anovis). Acórdão -Não conhecido o recurso ordinário do autor. Transitado em julgado em 06/12/2019. Arquivados os autos definitivamente</t>
    </r>
  </si>
  <si>
    <t>JOSILEIDE AMORIM DOS SANTOS</t>
  </si>
  <si>
    <t>2ª Vara Cível Foro Regional X - Ipiranga</t>
  </si>
  <si>
    <t>Ação Declaratória de concessão de pensão por morte</t>
  </si>
  <si>
    <t xml:space="preserve">A Autora requer a concessão do benefício de pensão por morte, desde a data do óbito do seu companheiro, Sr. Emir Dias Lemos, em decorrência de sua dependência econômica, sucessivamente, a concessão do benefício desde a negativa da Ré em 06/12/2018.                         </t>
  </si>
  <si>
    <t>VALOR  DA CAUSA</t>
  </si>
  <si>
    <t xml:space="preserve">R$ 50.000,00
</t>
  </si>
  <si>
    <t>PROVÁVEL</t>
  </si>
  <si>
    <t>Cumprimento de sentença</t>
  </si>
  <si>
    <t xml:space="preserve">1056743-51.2016.8.26.0002
</t>
  </si>
  <si>
    <r>
      <t>06/12/2022 - Agravo Interno interposto pelos Autores.                                                                            15/05/2023 - Julgamento Agravo Interno: não provido.                                                     10/04/2023 - Recurso Extraordinário dos Autores.                                                             15/06/2023 - Decisão: negado seguimento ao Recurso Extraordinário dos Autores.           15/08/2023 - Despacho - Convertidos os embargos de declaração em agravo interno.                23/08/2023 - Agravo Interno em Recurso Extraordinário interposto pela parte contrária.</t>
    </r>
    <r>
      <rPr>
        <b/>
        <sz val="12"/>
        <color theme="1"/>
        <rFont val="Calibri"/>
        <family val="2"/>
        <scheme val="minor"/>
      </rPr>
      <t xml:space="preserve">                                          </t>
    </r>
    <r>
      <rPr>
        <sz val="12"/>
        <color theme="1"/>
        <rFont val="Calibri"/>
        <family val="2"/>
        <scheme val="minor"/>
      </rPr>
      <t>25/09/2023 - Contrarrazões apresentada pela Previnovartis.                                                                04/12/2023 - Decisão: Negado provimento ao agravo interno.                                                                                         13/12/2023 - Trânsito em julgado</t>
    </r>
    <r>
      <rPr>
        <b/>
        <sz val="12"/>
        <color theme="1"/>
        <rFont val="Calibri"/>
        <family val="2"/>
        <scheme val="minor"/>
      </rPr>
      <t xml:space="preserve">                                        09/01/2024 - Aguardando arquivamento definitivo.        09/04/2024 - Arquivado definitivamente.</t>
    </r>
  </si>
  <si>
    <t>1004107-11.2021.8.26.0010  Cumprimento de sentença  (0002046-29.2023.8.26.0010)</t>
  </si>
  <si>
    <r>
      <t xml:space="preserve">15/08/2022 - Autor interpôs recurso especial                                                                            11/10/2022 - Negado seguimento ao recurso especial                                                                                              03/11/2022 - Autor interpôs Agravo em Recurso Especial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</t>
    </r>
    <r>
      <rPr>
        <sz val="12"/>
        <color theme="1"/>
        <rFont val="Calibri"/>
        <family val="2"/>
        <scheme val="minor"/>
      </rPr>
      <t>11/05/2023 - Decisão STJ: conhece-se do agravo para prover parcialmente o recurso especial, a fim de cassar em parte o acórdão e a sentença, tão somente para afastar a prescrição em relação ao pedido de indenização por danos morais, determinando o prosseguimento do julgamento sobre este pleito em primeira instância.                                                        23/05/2023 - Agravo Interno da Agravante.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</t>
    </r>
    <r>
      <rPr>
        <sz val="12"/>
        <color theme="1"/>
        <rFont val="Calibri"/>
        <family val="2"/>
        <scheme val="minor"/>
      </rPr>
      <t>30/06/2023 - Decisão - Agravo interno não conhecido.                                                           05/09/2023 - Em virtude da decisão do STJ voltam os autos à Comarca de origem.</t>
    </r>
    <r>
      <rPr>
        <b/>
        <sz val="12"/>
        <color theme="1"/>
        <rFont val="Calibri"/>
        <family val="2"/>
        <scheme val="minor"/>
      </rPr>
      <t xml:space="preserve">                                                   </t>
    </r>
    <r>
      <rPr>
        <sz val="12"/>
        <color theme="1"/>
        <rFont val="Calibri"/>
        <family val="2"/>
        <scheme val="minor"/>
      </rPr>
      <t>06/09/2023 - Ceridão de trânsito em julgado.                          26/09/2023 - Processo desarquivado, por conta de decisão do STJ, que reformou a Sentença e o Acórdão, determinando o prosseguimento do feito, em primeira instância. Portanto, conclusos para decisão</t>
    </r>
    <r>
      <rPr>
        <b/>
        <sz val="12"/>
        <color theme="1"/>
        <rFont val="Calibri"/>
        <family val="2"/>
        <scheme val="minor"/>
      </rPr>
      <t>.                                                                       11/12/2023 - Autos conclusos para decisão.                       10/05/2024 - Sentença - Improcedente o pedido de indenização por dano moral. Parte contrária condenada ao pagamento das custas, despesas processuais e honorários advocatícios.                     04/06/2024 - Apelação da parte autora.             27/06/2024 - Contrarrazões da Previnovartis. Aguardando julgamento do recurso.            01/07/2024 - Recebidos os autos na comarca de origem.             24/07/2024 - Autos conclusos para julgamento.            02/09/2024 - Sem novas movimentações.                                       01/10/2024 Sem novas movimentações.</t>
    </r>
  </si>
  <si>
    <r>
      <t xml:space="preserve">16/05/2022 - Sentença julgo procedentes os pedidos da autora para que seja implementado o benefício de pensão por morte.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</t>
    </r>
    <r>
      <rPr>
        <sz val="12"/>
        <color theme="1"/>
        <rFont val="Calibri"/>
        <family val="2"/>
        <scheme val="minor"/>
      </rPr>
      <t xml:space="preserve">28/04/2023 - Acórdão: negaram provimento ao Recurso de Apelação da Previ Novartis.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22/06/2023 -Início do cumprimento de sentença                                              01/11/2023 - Previnovartis intimada a realizar o pagamento dos honorários advocatícios.                                                                                              21/11/2023 - Previnovartis juntou comprovante de depósito dos honorários e juntou documentação elucidativa;                                            04/12/2023 - Parte contrária intimada a se manifestar sobre os documentos juntados pela Entidade.                                                                 29/01/2024 - Exequente manifestou sobre a documentação juntada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13/03/2024  - Processo principal arquivado.                                    27/03/2024 - Decisão - Realização de perícia.                          08/05/2024 - Decisão - Perito anteriormente designado se esquivou do encargo, sendo assim, designado outro.                        15/05/2024 - Petição - Previnovartis ressalta a necessidade de perito atuário, especialista na matéria em questão.            14/06/2024 - Decisão - Por ora, aguarde-se manifestação do perito nomeado.                 01/07/2024 - Certidão - Intimado o perito.           02/07/2024 - Petição - Perito se diz incompetente para o caso.           19/07/2024 - Decisão - Novo perito nomeado.               24/07/2024 - Petição - Previnovartis resalta a necessidade de perito especializado na área, para viabilizar melhor apuração do caso e evitar possíveis prejuízos para qualquer das partes.             26/07/2024 - Petição - Parte autora pede que seja reconsiderada a decisão que determina que o custeio dos honorários será repartida meio a meio entre as partes, tendo vista que está desempregada, sendo, portanto, beneficiária da justiça gratuita e não tem condicçoe sde arcar com os honorários.                12/08/2024 - Manifestação do perito - Declinou da presente nomeação.        13/08/2024 - Decisão - Nomeação de novo perito.            13/08/2024 - Petição - Parte contrária informa não ter condições de pagar as custas do perito.                                                                25/09/2024 Protocolo manifestação Previ Novartis requerendo redução da proposta de honorários apresentada pelo perito.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</si>
</sst>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#,##0;[Red]\-&quot;R$&quot;#,##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8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8" fontId="1" fillId="0" borderId="4" xfId="0" applyNumberFormat="1" applyFont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NumberFormat="1"/>
    <xf numFmtId="164" fontId="0" fillId="0" borderId="0" xfId="0" applyNumberFormat="1"/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8" fontId="1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F10" zoomScale="68" zoomScaleNormal="68" workbookViewId="0">
      <selection activeCell="J35" sqref="J35"/>
    </sheetView>
  </sheetViews>
  <sheetFormatPr defaultRowHeight="14.4"/>
  <cols>
    <col min="1" max="1" width="34" customWidth="1"/>
    <col min="2" max="2" width="34.6640625" customWidth="1"/>
    <col min="3" max="3" width="39.6640625" customWidth="1"/>
    <col min="4" max="4" width="35.5546875" customWidth="1"/>
    <col min="5" max="5" width="27.5546875" customWidth="1"/>
    <col min="6" max="6" width="60.109375" customWidth="1"/>
    <col min="7" max="7" width="33.109375" customWidth="1"/>
    <col min="8" max="8" width="34.88671875" customWidth="1"/>
    <col min="9" max="9" width="46.44140625" customWidth="1"/>
    <col min="10" max="10" width="70" customWidth="1"/>
  </cols>
  <sheetData>
    <row r="1" spans="1:11" ht="37.5" customHeight="1">
      <c r="A1" s="1"/>
      <c r="B1" s="27" t="s">
        <v>42</v>
      </c>
      <c r="C1" s="28"/>
      <c r="D1" s="28"/>
      <c r="E1" s="28"/>
      <c r="F1" s="28"/>
      <c r="G1" s="28"/>
      <c r="H1" s="28"/>
      <c r="I1" s="28"/>
      <c r="J1" s="29"/>
    </row>
    <row r="2" spans="1:11" ht="48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1" ht="162" customHeight="1">
      <c r="A3" s="3">
        <v>43259</v>
      </c>
      <c r="B3" s="4" t="s">
        <v>10</v>
      </c>
      <c r="C3" s="5" t="s">
        <v>11</v>
      </c>
      <c r="D3" s="6" t="s">
        <v>12</v>
      </c>
      <c r="E3" s="4" t="s">
        <v>13</v>
      </c>
      <c r="F3" s="7" t="s">
        <v>14</v>
      </c>
      <c r="G3" s="6" t="s">
        <v>15</v>
      </c>
      <c r="H3" s="17" t="s">
        <v>16</v>
      </c>
      <c r="I3" s="6" t="s">
        <v>17</v>
      </c>
      <c r="J3" s="7" t="s">
        <v>18</v>
      </c>
    </row>
    <row r="4" spans="1:11" ht="171" customHeight="1">
      <c r="A4" s="3">
        <v>42681</v>
      </c>
      <c r="B4" s="6" t="s">
        <v>25</v>
      </c>
      <c r="C4" s="5" t="s">
        <v>26</v>
      </c>
      <c r="D4" s="6" t="s">
        <v>27</v>
      </c>
      <c r="E4" s="4" t="s">
        <v>23</v>
      </c>
      <c r="F4" s="7" t="s">
        <v>28</v>
      </c>
      <c r="G4" s="6" t="s">
        <v>29</v>
      </c>
      <c r="H4" s="18" t="s">
        <v>16</v>
      </c>
      <c r="I4" s="9">
        <v>50000</v>
      </c>
      <c r="J4" s="7" t="s">
        <v>43</v>
      </c>
    </row>
    <row r="5" spans="1:11" ht="117.75" customHeight="1">
      <c r="A5" s="3">
        <v>43011</v>
      </c>
      <c r="B5" s="4" t="s">
        <v>30</v>
      </c>
      <c r="C5" s="5" t="s">
        <v>31</v>
      </c>
      <c r="D5" s="6" t="s">
        <v>19</v>
      </c>
      <c r="E5" s="4" t="s">
        <v>23</v>
      </c>
      <c r="F5" s="10" t="s">
        <v>21</v>
      </c>
      <c r="G5" s="6" t="s">
        <v>22</v>
      </c>
      <c r="H5" s="17" t="s">
        <v>16</v>
      </c>
      <c r="I5" s="9">
        <v>40000</v>
      </c>
      <c r="J5" s="7" t="s">
        <v>44</v>
      </c>
    </row>
    <row r="6" spans="1:11" ht="144.75" customHeight="1">
      <c r="A6" s="3">
        <v>42993</v>
      </c>
      <c r="B6" s="6" t="s">
        <v>32</v>
      </c>
      <c r="C6" s="5" t="s">
        <v>33</v>
      </c>
      <c r="D6" s="6" t="s">
        <v>19</v>
      </c>
      <c r="E6" s="4" t="s">
        <v>23</v>
      </c>
      <c r="F6" s="10" t="s">
        <v>21</v>
      </c>
      <c r="G6" s="6" t="s">
        <v>22</v>
      </c>
      <c r="H6" s="18" t="s">
        <v>16</v>
      </c>
      <c r="I6" s="11">
        <v>78414.34</v>
      </c>
      <c r="J6" s="7" t="s">
        <v>45</v>
      </c>
    </row>
    <row r="7" spans="1:11" ht="140.4">
      <c r="A7" s="12">
        <v>43489</v>
      </c>
      <c r="B7" s="4" t="s">
        <v>34</v>
      </c>
      <c r="C7" s="5" t="s">
        <v>35</v>
      </c>
      <c r="D7" s="6" t="s">
        <v>19</v>
      </c>
      <c r="E7" s="4" t="s">
        <v>23</v>
      </c>
      <c r="F7" s="10" t="s">
        <v>21</v>
      </c>
      <c r="G7" s="6" t="s">
        <v>22</v>
      </c>
      <c r="H7" s="17" t="s">
        <v>16</v>
      </c>
      <c r="I7" s="9">
        <v>38000</v>
      </c>
      <c r="J7" s="7" t="s">
        <v>46</v>
      </c>
    </row>
    <row r="8" spans="1:11" ht="132" customHeight="1">
      <c r="A8" s="3">
        <v>43049</v>
      </c>
      <c r="B8" s="4" t="s">
        <v>36</v>
      </c>
      <c r="C8" s="5" t="s">
        <v>37</v>
      </c>
      <c r="D8" s="6" t="s">
        <v>38</v>
      </c>
      <c r="E8" s="4" t="s">
        <v>13</v>
      </c>
      <c r="F8" s="8" t="s">
        <v>21</v>
      </c>
      <c r="G8" s="6" t="s">
        <v>22</v>
      </c>
      <c r="H8" s="17" t="s">
        <v>16</v>
      </c>
      <c r="I8" s="9">
        <v>38000</v>
      </c>
      <c r="J8" s="7" t="s">
        <v>48</v>
      </c>
      <c r="K8" t="s">
        <v>47</v>
      </c>
    </row>
    <row r="9" spans="1:11" ht="136.5" customHeight="1">
      <c r="A9" s="13">
        <v>43011</v>
      </c>
      <c r="B9" s="14" t="s">
        <v>40</v>
      </c>
      <c r="C9" s="15" t="s">
        <v>41</v>
      </c>
      <c r="D9" s="6" t="s">
        <v>39</v>
      </c>
      <c r="E9" s="16" t="s">
        <v>20</v>
      </c>
      <c r="F9" s="10" t="s">
        <v>21</v>
      </c>
      <c r="G9" s="6" t="s">
        <v>22</v>
      </c>
      <c r="H9" s="18" t="s">
        <v>16</v>
      </c>
      <c r="I9" s="11">
        <v>40000</v>
      </c>
      <c r="J9" s="7" t="s">
        <v>49</v>
      </c>
    </row>
    <row r="12" spans="1:11" ht="15.6">
      <c r="I12" s="4" t="s">
        <v>17</v>
      </c>
      <c r="J12" s="20">
        <v>303</v>
      </c>
    </row>
    <row r="13" spans="1:11" ht="15.6">
      <c r="I13" s="9">
        <v>50000</v>
      </c>
      <c r="J13" s="20">
        <f>I13/1000</f>
        <v>50</v>
      </c>
    </row>
    <row r="14" spans="1:11" ht="15.6">
      <c r="I14" s="9">
        <v>40000</v>
      </c>
      <c r="J14" s="20">
        <f t="shared" ref="J14:J18" si="0">I14/1000</f>
        <v>40</v>
      </c>
    </row>
    <row r="15" spans="1:11" ht="15.6">
      <c r="I15" s="11">
        <v>78414.34</v>
      </c>
      <c r="J15" s="20">
        <f t="shared" si="0"/>
        <v>78.414339999999996</v>
      </c>
    </row>
    <row r="16" spans="1:11" ht="15.6">
      <c r="I16" s="9">
        <v>38000</v>
      </c>
      <c r="J16" s="20">
        <f t="shared" si="0"/>
        <v>38</v>
      </c>
    </row>
    <row r="17" spans="9:10" ht="15.6">
      <c r="I17" s="9">
        <v>38000</v>
      </c>
      <c r="J17" s="20">
        <f t="shared" si="0"/>
        <v>38</v>
      </c>
    </row>
    <row r="18" spans="9:10" ht="15.6">
      <c r="I18" s="11">
        <v>40000</v>
      </c>
      <c r="J18" s="20">
        <f t="shared" si="0"/>
        <v>40</v>
      </c>
    </row>
    <row r="19" spans="9:10">
      <c r="J19" s="20"/>
    </row>
    <row r="20" spans="9:10" ht="15.6">
      <c r="I20" s="11">
        <f>SUM(I12:I18)</f>
        <v>284414.33999999997</v>
      </c>
      <c r="J20" s="20">
        <f>SUM(J12:J19)</f>
        <v>587.41434000000004</v>
      </c>
    </row>
    <row r="23" spans="9:10">
      <c r="I23" s="19" t="e">
        <f>I20+I12</f>
        <v>#VALUE!</v>
      </c>
    </row>
  </sheetData>
  <autoFilter ref="A2:K9"/>
  <mergeCells count="1">
    <mergeCell ref="B1:J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I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A4" zoomScale="60" zoomScaleNormal="60" workbookViewId="0">
      <selection activeCell="J4" sqref="J4"/>
    </sheetView>
  </sheetViews>
  <sheetFormatPr defaultRowHeight="14.4"/>
  <cols>
    <col min="1" max="1" width="34" customWidth="1"/>
    <col min="2" max="2" width="34.6640625" customWidth="1"/>
    <col min="3" max="3" width="39.6640625" customWidth="1"/>
    <col min="4" max="4" width="35.5546875" customWidth="1"/>
    <col min="5" max="5" width="27.5546875" customWidth="1"/>
    <col min="6" max="6" width="60.109375" customWidth="1"/>
    <col min="7" max="7" width="33.109375" customWidth="1"/>
    <col min="8" max="8" width="34.88671875" style="22" customWidth="1"/>
    <col min="9" max="9" width="46.44140625" customWidth="1"/>
    <col min="10" max="10" width="70" customWidth="1"/>
  </cols>
  <sheetData>
    <row r="1" spans="1:10" ht="37.5" customHeight="1">
      <c r="A1" s="1"/>
      <c r="B1" s="27" t="s">
        <v>42</v>
      </c>
      <c r="C1" s="28"/>
      <c r="D1" s="28"/>
      <c r="E1" s="28"/>
      <c r="F1" s="28"/>
      <c r="G1" s="28"/>
      <c r="H1" s="28"/>
      <c r="I1" s="28"/>
      <c r="J1" s="29"/>
    </row>
    <row r="2" spans="1:10" ht="48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54</v>
      </c>
      <c r="J2" s="2" t="s">
        <v>9</v>
      </c>
    </row>
    <row r="3" spans="1:10" s="22" customFormat="1" ht="340.5" customHeight="1">
      <c r="A3" s="12">
        <v>43259</v>
      </c>
      <c r="B3" s="23" t="s">
        <v>10</v>
      </c>
      <c r="C3" s="24" t="s">
        <v>11</v>
      </c>
      <c r="D3" s="21" t="s">
        <v>12</v>
      </c>
      <c r="E3" s="23" t="s">
        <v>23</v>
      </c>
      <c r="F3" s="25" t="s">
        <v>14</v>
      </c>
      <c r="G3" s="21" t="s">
        <v>15</v>
      </c>
      <c r="H3" s="23" t="s">
        <v>24</v>
      </c>
      <c r="I3" s="26">
        <v>303416.36</v>
      </c>
      <c r="J3" s="25" t="s">
        <v>61</v>
      </c>
    </row>
    <row r="4" spans="1:10" ht="264.75" customHeight="1">
      <c r="A4" s="3">
        <v>44415</v>
      </c>
      <c r="B4" s="6" t="s">
        <v>60</v>
      </c>
      <c r="C4" s="5" t="s">
        <v>50</v>
      </c>
      <c r="D4" s="6" t="s">
        <v>51</v>
      </c>
      <c r="E4" s="6" t="s">
        <v>57</v>
      </c>
      <c r="F4" s="7" t="s">
        <v>53</v>
      </c>
      <c r="G4" s="6" t="s">
        <v>52</v>
      </c>
      <c r="H4" s="21" t="s">
        <v>56</v>
      </c>
      <c r="I4" s="9">
        <v>16645.900000000001</v>
      </c>
      <c r="J4" s="7" t="s">
        <v>62</v>
      </c>
    </row>
    <row r="5" spans="1:10" ht="225.75" customHeight="1"/>
    <row r="6" spans="1:10" ht="225.75" customHeight="1"/>
  </sheetData>
  <autoFilter ref="A2:K4"/>
  <mergeCells count="1">
    <mergeCell ref="B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60" zoomScaleNormal="60" workbookViewId="0">
      <selection activeCell="F3" sqref="F3"/>
    </sheetView>
  </sheetViews>
  <sheetFormatPr defaultRowHeight="14.4"/>
  <cols>
    <col min="1" max="1" width="24" customWidth="1"/>
    <col min="2" max="2" width="23.44140625" bestFit="1" customWidth="1"/>
    <col min="3" max="3" width="19.5546875" customWidth="1"/>
    <col min="4" max="4" width="18.77734375" bestFit="1" customWidth="1"/>
    <col min="5" max="5" width="22.6640625" bestFit="1" customWidth="1"/>
    <col min="6" max="6" width="62.33203125" customWidth="1"/>
    <col min="7" max="7" width="24.77734375" bestFit="1" customWidth="1"/>
    <col min="8" max="8" width="26.77734375" bestFit="1" customWidth="1"/>
    <col min="9" max="9" width="21" bestFit="1" customWidth="1"/>
    <col min="10" max="10" width="64.6640625" customWidth="1"/>
  </cols>
  <sheetData>
    <row r="1" spans="1:10" ht="21" customHeight="1">
      <c r="A1" s="1"/>
      <c r="B1" s="27" t="s">
        <v>42</v>
      </c>
      <c r="C1" s="28"/>
      <c r="D1" s="28"/>
      <c r="E1" s="28"/>
      <c r="F1" s="28"/>
      <c r="G1" s="28"/>
      <c r="H1" s="28"/>
      <c r="I1" s="28"/>
      <c r="J1" s="29"/>
    </row>
    <row r="2" spans="1:10" ht="30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54</v>
      </c>
      <c r="J2" s="2" t="s">
        <v>9</v>
      </c>
    </row>
    <row r="3" spans="1:10" ht="202.8">
      <c r="A3" s="3">
        <v>42681</v>
      </c>
      <c r="B3" s="6" t="s">
        <v>58</v>
      </c>
      <c r="C3" s="5" t="s">
        <v>26</v>
      </c>
      <c r="D3" s="6" t="s">
        <v>27</v>
      </c>
      <c r="E3" s="4" t="s">
        <v>23</v>
      </c>
      <c r="F3" s="7" t="s">
        <v>28</v>
      </c>
      <c r="G3" s="6" t="s">
        <v>29</v>
      </c>
      <c r="H3" s="21" t="s">
        <v>24</v>
      </c>
      <c r="I3" s="11" t="s">
        <v>55</v>
      </c>
      <c r="J3" s="7" t="s">
        <v>59</v>
      </c>
    </row>
  </sheetData>
  <mergeCells count="1">
    <mergeCell ref="B1: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Original (2)</vt:lpstr>
      <vt:lpstr>Original</vt:lpstr>
      <vt:lpstr>Arquivado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Martins</dc:creator>
  <cp:lastModifiedBy>jweiorjwoier@hotmail.com</cp:lastModifiedBy>
  <dcterms:created xsi:type="dcterms:W3CDTF">2019-08-05T14:09:11Z</dcterms:created>
  <dcterms:modified xsi:type="dcterms:W3CDTF">2024-10-01T19:28:40Z</dcterms:modified>
</cp:coreProperties>
</file>